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Back up Lida Montoya\Ejecuciones\2024\mayo\"/>
    </mc:Choice>
  </mc:AlternateContent>
  <xr:revisionPtr revIDLastSave="0" documentId="8_{7E825F3D-7A17-49BF-AE85-65A0CEBAB0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'11-F-21'!$A$1:$J$40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1" i="1" l="1"/>
  <c r="F21" i="1"/>
  <c r="G17" i="1"/>
  <c r="G31" i="1"/>
  <c r="C13" i="1"/>
  <c r="D16" i="1" l="1"/>
  <c r="H21" i="1"/>
  <c r="H24" i="1"/>
  <c r="G20" i="1"/>
  <c r="H23" i="1"/>
  <c r="F20" i="1"/>
  <c r="F19" i="1" s="1"/>
  <c r="F18" i="1" s="1"/>
  <c r="E18" i="1"/>
  <c r="E19" i="1"/>
  <c r="E20" i="1"/>
  <c r="E21" i="1"/>
  <c r="E22" i="1"/>
  <c r="E23" i="1"/>
  <c r="E24" i="1"/>
  <c r="D18" i="1"/>
  <c r="D19" i="1"/>
  <c r="D20" i="1"/>
  <c r="D22" i="1"/>
  <c r="D23" i="1"/>
  <c r="H20" i="1" l="1"/>
  <c r="G19" i="1"/>
  <c r="H22" i="1"/>
  <c r="C12" i="1"/>
  <c r="C11" i="1"/>
  <c r="C22" i="1"/>
  <c r="C23" i="1"/>
  <c r="C18" i="1"/>
  <c r="C19" i="1"/>
  <c r="C20" i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D15" i="1"/>
  <c r="D14" i="1" s="1"/>
  <c r="D13" i="1" s="1"/>
  <c r="D12" i="1" s="1"/>
  <c r="D11" i="1" s="1"/>
  <c r="D10" i="1" s="1"/>
  <c r="C16" i="1"/>
  <c r="C15" i="1" s="1"/>
  <c r="F13" i="1" l="1"/>
  <c r="F12" i="1" s="1"/>
  <c r="G18" i="1"/>
  <c r="H18" i="1" s="1"/>
  <c r="H19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C9" i="1" s="1"/>
  <c r="E16" i="1"/>
  <c r="H16" i="1" s="1"/>
  <c r="C14" i="1"/>
  <c r="C29" i="1"/>
  <c r="E29" i="1" s="1"/>
  <c r="H29" i="1" s="1"/>
  <c r="G13" i="1" l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E13" i="1" l="1"/>
  <c r="H13" i="1" s="1"/>
  <c r="E12" i="1" l="1"/>
  <c r="H12" i="1" s="1"/>
  <c r="G10" i="1"/>
  <c r="G9" i="1" s="1"/>
  <c r="E11" i="1" l="1"/>
  <c r="H11" i="1" s="1"/>
  <c r="C10" i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<sst xmlns="http://schemas.openxmlformats.org/spreadsheetml/2006/main" count="69" uniqueCount="69">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</sst>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zoomScale="70" zoomScaleNormal="70" zoomScaleSheetLayoutView="70" workbookViewId="0">
      <selection activeCell="F22" sqref="F22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47" t="s">
        <v>1</v>
      </c>
      <c r="C2" s="48"/>
      <c r="D2" s="48"/>
      <c r="E2" s="48"/>
      <c r="F2" s="48"/>
      <c r="G2" s="48"/>
      <c r="H2" s="49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0" t="s">
        <v>3</v>
      </c>
      <c r="C3" s="48"/>
      <c r="D3" s="48"/>
      <c r="E3" s="48"/>
      <c r="F3" s="48"/>
      <c r="G3" s="48"/>
      <c r="H3" s="49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0" t="s">
        <v>5</v>
      </c>
      <c r="C4" s="48"/>
      <c r="D4" s="48"/>
      <c r="E4" s="48"/>
      <c r="F4" s="48"/>
      <c r="G4" s="48"/>
      <c r="H4" s="49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0">
        <v>2024</v>
      </c>
      <c r="C5" s="48"/>
      <c r="D5" s="48"/>
      <c r="E5" s="48"/>
      <c r="F5" s="48"/>
      <c r="G5" s="48"/>
      <c r="H5" s="49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0" t="s">
        <v>68</v>
      </c>
      <c r="C6" s="48"/>
      <c r="D6" s="48"/>
      <c r="E6" s="48"/>
      <c r="F6" s="48"/>
      <c r="G6" s="48"/>
      <c r="H6" s="49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45378418</v>
      </c>
      <c r="G9" s="11">
        <f>G10+G25+G29</f>
        <v>1365438432</v>
      </c>
      <c r="H9" s="12">
        <f t="shared" ref="H9:H32" si="2">G9/E9</f>
        <v>0.85827915882018735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16300350</v>
      </c>
      <c r="G10" s="15">
        <f t="shared" si="4"/>
        <v>369128360</v>
      </c>
      <c r="H10" s="12">
        <f t="shared" si="2"/>
        <v>0.75018138880456009</v>
      </c>
      <c r="I10" s="13"/>
      <c r="J10" s="14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16300350</v>
      </c>
      <c r="G11" s="17">
        <f>G12+G22</f>
        <v>369128360</v>
      </c>
      <c r="H11" s="19">
        <f t="shared" si="2"/>
        <v>0.75018138880456009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16300350</v>
      </c>
      <c r="G12" s="17">
        <f t="shared" si="7"/>
        <v>109128360</v>
      </c>
      <c r="H12" s="19">
        <f t="shared" si="2"/>
        <v>0.47027516569842664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16300350</v>
      </c>
      <c r="G13" s="17">
        <f>G14+G18</f>
        <v>109128360</v>
      </c>
      <c r="H13" s="19">
        <f t="shared" si="2"/>
        <v>0.47027516569842664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16300350</v>
      </c>
      <c r="G18" s="35">
        <f t="shared" si="16"/>
        <v>66540360</v>
      </c>
      <c r="H18" s="39">
        <f t="shared" si="2"/>
        <v>0.35120291864408348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16300350</v>
      </c>
      <c r="G19" s="35">
        <f t="shared" si="16"/>
        <v>66540360</v>
      </c>
      <c r="H19" s="39">
        <f t="shared" si="2"/>
        <v>0.35120291864408348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16300350</v>
      </c>
      <c r="G20" s="35">
        <f t="shared" si="16"/>
        <v>66540360</v>
      </c>
      <c r="H20" s="39">
        <f t="shared" si="2"/>
        <v>0.35120291864408348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>
        <f>16300350</f>
        <v>16300350</v>
      </c>
      <c r="G21" s="35">
        <f>17639310+16300350+16300350+F21</f>
        <v>66540360</v>
      </c>
      <c r="H21" s="39">
        <f t="shared" si="2"/>
        <v>0.35120291864408348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29078068</v>
      </c>
      <c r="G29" s="15">
        <f t="shared" si="24"/>
        <v>996087351</v>
      </c>
      <c r="H29" s="12">
        <f t="shared" si="2"/>
        <v>0.90666514055658121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29078068</v>
      </c>
      <c r="G30" s="17">
        <f t="shared" si="26"/>
        <v>996087351</v>
      </c>
      <c r="H30" s="19">
        <f t="shared" si="2"/>
        <v>0.90666514055658121</v>
      </c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17">
        <v>29078068</v>
      </c>
      <c r="G31" s="17">
        <f>396010287+141467296+429531700+F31</f>
        <v>996087351</v>
      </c>
      <c r="H31" s="19">
        <f t="shared" si="2"/>
        <v>0.90666514055658121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1" t="s">
        <v>46</v>
      </c>
      <c r="B32" s="49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45378418</v>
      </c>
      <c r="G32" s="22">
        <f t="shared" si="27"/>
        <v>1365438432</v>
      </c>
      <c r="H32" s="23">
        <f t="shared" si="2"/>
        <v>0.85827915882018735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6"/>
      <c r="F35" s="46"/>
      <c r="G35" s="46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2" t="s">
        <v>67</v>
      </c>
      <c r="F36" s="52"/>
      <c r="G36" s="5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5" t="s">
        <v>50</v>
      </c>
      <c r="F37" s="45"/>
      <c r="G37" s="45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71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2024-05-07T17:27:37Z</cp:lastPrinted>
  <dcterms:created xsi:type="dcterms:W3CDTF">2013-04-23T21:12:42Z</dcterms:created>
  <dcterms:modified xsi:type="dcterms:W3CDTF">2024-06-05T21:41:38Z</dcterms:modified>
</cp:coreProperties>
</file>